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F75" i="1" l="1"/>
  <c r="F72" i="1"/>
  <c r="F67" i="1"/>
  <c r="F66" i="1"/>
  <c r="F78" i="1" s="1"/>
  <c r="F79" i="1" s="1"/>
  <c r="G79" i="1" s="1"/>
  <c r="F63" i="1"/>
  <c r="F60" i="1"/>
  <c r="F55" i="1"/>
  <c r="F52" i="1"/>
  <c r="F49" i="1"/>
  <c r="F46" i="1"/>
  <c r="F41" i="1"/>
  <c r="F34" i="1"/>
  <c r="F30" i="1" s="1"/>
  <c r="F31" i="1"/>
  <c r="F27" i="1"/>
  <c r="F24" i="1"/>
  <c r="F16" i="1" s="1"/>
  <c r="F17"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7" i="1"/>
  <c r="H68" i="1"/>
  <c r="H69" i="1"/>
  <c r="H70" i="1"/>
  <c r="H71" i="1"/>
  <c r="H73" i="1"/>
  <c r="H74" i="1"/>
  <c r="H75" i="1"/>
  <c r="H76" i="1"/>
  <c r="H77" i="1"/>
  <c r="H16" i="1"/>
  <c r="G75" i="1"/>
  <c r="G72" i="1"/>
  <c r="H72" i="1" s="1"/>
  <c r="G67" i="1"/>
  <c r="G66" i="1"/>
  <c r="G78" i="1" s="1"/>
  <c r="G63" i="1"/>
  <c r="G60" i="1"/>
  <c r="G55" i="1"/>
  <c r="G52" i="1"/>
  <c r="G49" i="1"/>
  <c r="G46" i="1"/>
  <c r="G41" i="1"/>
  <c r="G34" i="1"/>
  <c r="G31" i="1"/>
  <c r="G30" i="1" s="1"/>
  <c r="G27" i="1"/>
  <c r="G24" i="1"/>
  <c r="G17" i="1"/>
  <c r="G16" i="1"/>
  <c r="H66" i="1" l="1"/>
  <c r="C75" i="1" l="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<sst xmlns="http://schemas.openxmlformats.org/spreadsheetml/2006/main" count="169" uniqueCount="127">
  <si>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</si>
  <si>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</si>
  <si>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</si>
  <si>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</si>
  <si>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</si>
  <si>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</si>
  <si>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</si>
  <si>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</si>
  <si>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</si>
  <si>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</si>
  <si>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</si>
  <si>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</si>
  <si>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</si>
  <si>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</si>
  <si>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</si>
  <si>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</si>
  <si>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</si>
  <si>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</si>
  <si>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</si>
  <si>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</si>
  <si>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</si>
  <si>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</si>
  <si>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</si>
  <si>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</si>
  <si>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</si>
  <si>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</si>
  <si>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</si>
  <si>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</si>
  <si>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</si>
  <si>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</si>
  <si>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</si>
  <si>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</si>
  <si>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</si>
  <si>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</si>
  <si>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</si>
  <si>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</si>
  <si>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</si>
  <si>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</si>
  <si>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</si>
  <si>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</si>
  <si>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</si>
  <si>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</si>
  <si>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</si>
  <si>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</si>
  <si>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</si>
  <si>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</si>
  <si>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</si>
  <si>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</si>
  <si>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</si>
  <si>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</si>
  <si>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</si>
  <si>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</si>
  <si>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</si>
  <si>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</si>
  <si>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</si>
  <si>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</si>
  <si>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</si>
  <si>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</si>
  <si>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</si>
  <si>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</si>
  <si>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</si>
  <si>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</si>
  <si>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</si>
  <si>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</si>
  <si>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</si>
  <si>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</si>
  <si>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</si>
  <si>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</si>
  <si>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</si>
  <si>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</si>
  <si>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</si>
  <si>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</si>
  <si>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</si>
  <si>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</si>
  <si>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</si>
  <si>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</si>
  <si>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</si>
  <si>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</si>
  <si>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</si>
  <si>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</si>
  <si>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</si>
  <si>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</si>
  <si>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</si>
  <si>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</si>
  <si>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</si>
  <si>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</si>
  <si>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</si>
  <si>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</si>
  <si>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</si>
  <si>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</si>
  <si>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</si>
  <si>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</si>
  <si>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</si>
  <si>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</si>
  <si>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</si>
  <si>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</si>
  <si>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</si>
  <si>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</si>
  <si>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</si>
  <si>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</si>
  <si>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</si>
  <si>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</si>
  <si>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Sử dụng thành thạo các phương tiện hỗ trợ dạy học</t>
  </si>
  <si>
    <t>- Thực hiện tốt công tác GVCN
- Hỗ trợ tư vấn HS-SV an tâm học tập</t>
  </si>
  <si>
    <t>Tổ Gầm -  khoa công nghệ Động lực</t>
  </si>
  <si>
    <t xml:space="preserve">                                                 Họ và tên giảng viên: Kiều Trung Tín</t>
  </si>
  <si>
    <t>- Kết quả dự giờ chuyên môn đạt loại tốt</t>
  </si>
  <si>
    <t>Hướng dẫn SV khóa 16CĐN đi thực tập xí nghiệp</t>
  </si>
  <si>
    <t>Đang theo học cao học</t>
  </si>
  <si>
    <t>- Thực hiện đầy đủ các biểu mẫu hồ sơ giảng dạy</t>
  </si>
  <si>
    <t>- Bằng đại học chuyên ngành
- Đã thi chứng chỉ kỹ năng thức hành nghề 
- Bằng nghề 3/7</t>
  </si>
  <si>
    <t>- Hướng dẫn đồ án môn học (có sản phẩm)</t>
  </si>
  <si>
    <t xml:space="preserve">- Giảng dạy các môn : Thực tập ô tô, Bảo dưỡng và sứa chữa hệ thống phun dầu điện tử, Kiểm tra và sửa chữa PAN ô tô, Bảo dưỡng và sửa chữa hệ thống phanh ABS,.. </t>
  </si>
  <si>
    <t>- Thực tập xí nghiệp tại Công ty CP SX TM DV TV An Lạc</t>
  </si>
  <si>
    <t>- Giảng dạy các môn : Thực tập ô tô, Bảo dưỡng và sứa chữa hệ thống phun dầu điện tử, Kiểm tra và sửa chữa PAN ô tô, Bảo dưỡng và sửa chữa hệ thống phanh ABS,..</t>
  </si>
  <si>
    <t>- Chứng chỉ Toefl  ITP 433 điểm</t>
  </si>
  <si>
    <t>- Chứng chỉ tin học A,Cử nhân cao đẳng Toán-Tin</t>
  </si>
  <si>
    <t>- Chứng chỉ sư phạm dạy nghề</t>
  </si>
  <si>
    <t>- Làm các mô hình, tham gia thi thiết bị tự làm</t>
  </si>
  <si>
    <t>- Đọc và dịch tài liệu tiếng Anh chuyên ngành</t>
  </si>
  <si>
    <t>- Tham gia giảng liên tục từ 2010 đến nay</t>
  </si>
  <si>
    <t>- Đã đọc và hiểu được nguyên tắc, yêu cầu và quy trình xây dựng chương trình đào tạo trình độ cao đẳng (trong luật giáo dục nghề nghiệp số 74/2014/QH13).</t>
  </si>
  <si>
    <t>- Tham gia xây dụng chương bộ môn gầm ô tô</t>
  </si>
  <si>
    <t>- Thực tập xí nghiệp tại Công ty CP SX TM DV TV An Lạc
- Đưa sinh viên đi thực tập</t>
  </si>
  <si>
    <t>- Đã học có bảng điểm cao học</t>
  </si>
  <si>
    <t xml:space="preserve"> - Tham gia hội thi thiết bị tự làm</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</si>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</sst>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zoomScaleNormal="100" workbookViewId="0">
      <selection activeCell="G19" sqref="G19"/>
    </sheetView>
  </sheetViews>
  <sheetFormatPr defaultColWidth="9.140625" defaultRowHeight="15" x14ac:dyDescent="0.25"/>
  <cols>
    <col min="1" max="1" width="39.42578125" style="1" customWidth="1"/>
    <col min="2" max="3" width="9.140625" style="1"/>
    <col min="4" max="4" width="13" style="30" customWidth="1"/>
    <col min="5" max="5" width="37" style="1" customWidth="1"/>
    <col min="6" max="6" width="11.42578125" style="1" customWidth="1"/>
    <col min="7" max="7" width="11.140625" style="1" customWidth="1"/>
    <col min="8" max="8" width="12.5703125" style="1"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105</v>
      </c>
      <c r="B7" s="50"/>
      <c r="C7" s="50"/>
      <c r="D7" s="50"/>
      <c r="E7" s="50"/>
      <c r="F7" s="50"/>
      <c r="G7" s="50"/>
      <c r="H7" s="50"/>
      <c r="I7" s="50"/>
    </row>
    <row r="8" spans="1:9" ht="20.100000000000001" customHeight="1" x14ac:dyDescent="0.25">
      <c r="A8" s="29" t="s">
        <v>78</v>
      </c>
      <c r="B8" s="29"/>
      <c r="C8" s="29" t="s">
        <v>104</v>
      </c>
      <c r="D8" s="31"/>
      <c r="E8" s="29"/>
      <c r="F8" s="29"/>
      <c r="G8" s="29"/>
      <c r="H8" s="29"/>
      <c r="I8" s="29"/>
    </row>
    <row r="9" spans="1:9" ht="21.4" customHeight="1" x14ac:dyDescent="0.25">
      <c r="A9" s="51" t="s">
        <v>85</v>
      </c>
      <c r="B9" s="51"/>
      <c r="C9" s="51"/>
      <c r="D9" s="51"/>
      <c r="E9" s="51"/>
      <c r="F9" s="51"/>
      <c r="G9" s="51"/>
      <c r="H9" s="51"/>
      <c r="I9" s="51"/>
    </row>
    <row r="10" spans="1:9" ht="20.100000000000001" customHeight="1" x14ac:dyDescent="0.25">
      <c r="A10" s="29" t="s">
        <v>84</v>
      </c>
      <c r="B10" s="29"/>
      <c r="C10" s="29"/>
      <c r="D10" s="31"/>
      <c r="E10" s="29"/>
      <c r="F10" s="29"/>
      <c r="G10" s="29"/>
      <c r="H10" s="29"/>
      <c r="I10" s="29"/>
    </row>
    <row r="11" spans="1:9" ht="82.7" customHeight="1" x14ac:dyDescent="0.25">
      <c r="A11" s="49" t="s">
        <v>83</v>
      </c>
      <c r="B11" s="49"/>
      <c r="C11" s="49"/>
      <c r="D11" s="49"/>
      <c r="E11" s="49"/>
      <c r="F11" s="49"/>
      <c r="G11" s="49"/>
      <c r="H11" s="49"/>
      <c r="I11" s="49"/>
    </row>
    <row r="13" spans="1:9" ht="11.45" customHeight="1" x14ac:dyDescent="0.25"/>
    <row r="14" spans="1:9" ht="17.25" customHeight="1" x14ac:dyDescent="0.25">
      <c r="A14" s="47" t="s">
        <v>0</v>
      </c>
      <c r="B14" s="47" t="s">
        <v>1</v>
      </c>
      <c r="C14" s="48" t="s">
        <v>2</v>
      </c>
      <c r="D14" s="48"/>
      <c r="E14" s="48"/>
      <c r="F14" s="48" t="s">
        <v>3</v>
      </c>
      <c r="G14" s="48"/>
      <c r="H14" s="48"/>
      <c r="I14" s="48"/>
    </row>
    <row r="15" spans="1:9" ht="181.15" customHeight="1" x14ac:dyDescent="0.25">
      <c r="A15" s="47"/>
      <c r="B15" s="47"/>
      <c r="C15" s="3" t="s">
        <v>4</v>
      </c>
      <c r="D15" s="32" t="s">
        <v>5</v>
      </c>
      <c r="E15" s="4" t="s">
        <v>6</v>
      </c>
      <c r="F15" s="4" t="s">
        <v>7</v>
      </c>
      <c r="G15" s="4" t="s">
        <v>8</v>
      </c>
      <c r="H15" s="4" t="s">
        <v>9</v>
      </c>
      <c r="I15" s="4" t="s">
        <v>10</v>
      </c>
    </row>
    <row r="16" spans="1:9" ht="43.5" customHeight="1" x14ac:dyDescent="0.25">
      <c r="A16" s="5" t="s">
        <v>11</v>
      </c>
      <c r="B16" s="6">
        <v>20</v>
      </c>
      <c r="C16" s="39">
        <f>C17+C24+C27</f>
        <v>16</v>
      </c>
      <c r="D16" s="33">
        <f>C16/B16</f>
        <v>0.8</v>
      </c>
      <c r="E16" s="7"/>
      <c r="F16" s="39">
        <f>F17+F24+F27</f>
        <v>16</v>
      </c>
      <c r="G16" s="39">
        <f>G17+G24+G27</f>
        <v>16</v>
      </c>
      <c r="H16" s="33">
        <f>G16/B16</f>
        <v>0.8</v>
      </c>
      <c r="I16" s="7"/>
    </row>
    <row r="17" spans="1:9" ht="15.75" x14ac:dyDescent="0.25">
      <c r="A17" s="8" t="s">
        <v>12</v>
      </c>
      <c r="B17" s="9">
        <v>12</v>
      </c>
      <c r="C17" s="17">
        <f>SUM(C18:C23)</f>
        <v>11</v>
      </c>
      <c r="D17" s="34">
        <f t="shared" ref="D17:D77" si="0">C17/B17</f>
        <v>0.91666666666666663</v>
      </c>
      <c r="E17" s="9"/>
      <c r="F17" s="17">
        <f>SUM(F18:F23)</f>
        <v>11</v>
      </c>
      <c r="G17" s="17">
        <f>SUM(G18:G23)</f>
        <v>11</v>
      </c>
      <c r="H17" s="33">
        <f t="shared" ref="H17:H77" si="1">G17/B17</f>
        <v>0.91666666666666663</v>
      </c>
      <c r="I17" s="9"/>
    </row>
    <row r="18" spans="1:9" ht="111.75" x14ac:dyDescent="0.25">
      <c r="A18" s="10" t="s">
        <v>13</v>
      </c>
      <c r="B18" s="11">
        <v>2</v>
      </c>
      <c r="C18" s="12">
        <v>2</v>
      </c>
      <c r="D18" s="35">
        <f t="shared" si="0"/>
        <v>1</v>
      </c>
      <c r="E18" s="13" t="s">
        <v>110</v>
      </c>
      <c r="F18" s="12">
        <v>2</v>
      </c>
      <c r="G18" s="12">
        <v>2</v>
      </c>
      <c r="H18" s="33">
        <f t="shared" si="1"/>
        <v>1</v>
      </c>
      <c r="I18" s="13" t="s">
        <v>110</v>
      </c>
    </row>
    <row r="19" spans="1:9" ht="24" x14ac:dyDescent="0.25">
      <c r="A19" s="14" t="s">
        <v>14</v>
      </c>
      <c r="B19" s="11">
        <v>2</v>
      </c>
      <c r="C19" s="12">
        <v>2</v>
      </c>
      <c r="D19" s="35">
        <f t="shared" si="0"/>
        <v>1</v>
      </c>
      <c r="E19" s="13" t="s">
        <v>106</v>
      </c>
      <c r="F19" s="12">
        <v>2</v>
      </c>
      <c r="G19" s="12">
        <v>2</v>
      </c>
      <c r="H19" s="33">
        <f t="shared" si="1"/>
        <v>1</v>
      </c>
      <c r="I19" s="13" t="s">
        <v>106</v>
      </c>
    </row>
    <row r="20" spans="1:9" ht="48" x14ac:dyDescent="0.25">
      <c r="A20" s="14" t="s">
        <v>15</v>
      </c>
      <c r="B20" s="11">
        <v>2</v>
      </c>
      <c r="C20" s="12">
        <v>2</v>
      </c>
      <c r="D20" s="35">
        <f t="shared" si="0"/>
        <v>1</v>
      </c>
      <c r="E20" s="13" t="s">
        <v>112</v>
      </c>
      <c r="F20" s="12">
        <v>2</v>
      </c>
      <c r="G20" s="12">
        <v>2</v>
      </c>
      <c r="H20" s="33">
        <f t="shared" si="1"/>
        <v>1</v>
      </c>
      <c r="I20" s="13" t="s">
        <v>112</v>
      </c>
    </row>
    <row r="21" spans="1:9" ht="44.25" customHeight="1" x14ac:dyDescent="0.25">
      <c r="A21" s="14" t="s">
        <v>16</v>
      </c>
      <c r="B21" s="11">
        <v>2</v>
      </c>
      <c r="C21" s="12">
        <v>2</v>
      </c>
      <c r="D21" s="35">
        <f t="shared" si="0"/>
        <v>1</v>
      </c>
      <c r="E21" s="13" t="s">
        <v>113</v>
      </c>
      <c r="F21" s="12">
        <v>2</v>
      </c>
      <c r="G21" s="12">
        <v>2</v>
      </c>
      <c r="H21" s="33">
        <f t="shared" si="1"/>
        <v>1</v>
      </c>
      <c r="I21" s="13" t="s">
        <v>113</v>
      </c>
    </row>
    <row r="22" spans="1:9" ht="54" customHeight="1" x14ac:dyDescent="0.25">
      <c r="A22" s="14" t="s">
        <v>17</v>
      </c>
      <c r="B22" s="11">
        <v>2</v>
      </c>
      <c r="C22" s="12">
        <v>2</v>
      </c>
      <c r="D22" s="35">
        <f t="shared" si="0"/>
        <v>1</v>
      </c>
      <c r="E22" s="13" t="s">
        <v>114</v>
      </c>
      <c r="F22" s="12">
        <v>2</v>
      </c>
      <c r="G22" s="12">
        <v>2</v>
      </c>
      <c r="H22" s="33">
        <f t="shared" si="1"/>
        <v>1</v>
      </c>
      <c r="I22" s="13" t="s">
        <v>114</v>
      </c>
    </row>
    <row r="23" spans="1:9" ht="48" customHeight="1" x14ac:dyDescent="0.25">
      <c r="A23" s="14" t="s">
        <v>18</v>
      </c>
      <c r="B23" s="11">
        <v>2</v>
      </c>
      <c r="C23" s="12">
        <v>1</v>
      </c>
      <c r="D23" s="35">
        <f t="shared" si="0"/>
        <v>0.5</v>
      </c>
      <c r="E23" s="13" t="s">
        <v>111</v>
      </c>
      <c r="F23" s="12">
        <v>1</v>
      </c>
      <c r="G23" s="12">
        <v>1</v>
      </c>
      <c r="H23" s="33">
        <f t="shared" si="1"/>
        <v>0.5</v>
      </c>
      <c r="I23" s="13" t="s">
        <v>111</v>
      </c>
    </row>
    <row r="24" spans="1:9" ht="15.75" x14ac:dyDescent="0.25">
      <c r="A24" s="8" t="s">
        <v>19</v>
      </c>
      <c r="B24" s="9">
        <v>4</v>
      </c>
      <c r="C24" s="17">
        <f>SUM(C25:C26)</f>
        <v>3</v>
      </c>
      <c r="D24" s="34">
        <f t="shared" si="0"/>
        <v>0.75</v>
      </c>
      <c r="E24" s="9"/>
      <c r="F24" s="17">
        <f>SUM(F25:F26)</f>
        <v>3</v>
      </c>
      <c r="G24" s="17">
        <f>SUM(G25:G26)</f>
        <v>3</v>
      </c>
      <c r="H24" s="33">
        <f t="shared" si="1"/>
        <v>0.75</v>
      </c>
      <c r="I24" s="9"/>
    </row>
    <row r="25" spans="1:9" ht="180" x14ac:dyDescent="0.25">
      <c r="A25" s="14" t="s">
        <v>20</v>
      </c>
      <c r="B25" s="11">
        <v>2</v>
      </c>
      <c r="C25" s="12">
        <v>2</v>
      </c>
      <c r="D25" s="35">
        <f t="shared" si="0"/>
        <v>1</v>
      </c>
      <c r="E25" s="13" t="s">
        <v>115</v>
      </c>
      <c r="F25" s="12">
        <v>2</v>
      </c>
      <c r="G25" s="12">
        <v>2</v>
      </c>
      <c r="H25" s="33">
        <f t="shared" si="1"/>
        <v>1</v>
      </c>
      <c r="I25" s="13" t="s">
        <v>115</v>
      </c>
    </row>
    <row r="26" spans="1:9" ht="71.25" customHeight="1" x14ac:dyDescent="0.25">
      <c r="A26" s="10" t="s">
        <v>21</v>
      </c>
      <c r="B26" s="11">
        <v>2</v>
      </c>
      <c r="C26" s="12">
        <v>1</v>
      </c>
      <c r="D26" s="35">
        <f t="shared" si="0"/>
        <v>0.5</v>
      </c>
      <c r="E26" s="52" t="s">
        <v>119</v>
      </c>
      <c r="F26" s="12">
        <v>1</v>
      </c>
      <c r="G26" s="12">
        <v>1</v>
      </c>
      <c r="H26" s="33">
        <f t="shared" si="1"/>
        <v>0.5</v>
      </c>
      <c r="I26" s="52" t="s">
        <v>119</v>
      </c>
    </row>
    <row r="27" spans="1:9" ht="15.75" x14ac:dyDescent="0.25">
      <c r="A27" s="8" t="s">
        <v>22</v>
      </c>
      <c r="B27" s="9">
        <v>4</v>
      </c>
      <c r="C27" s="17">
        <f>SUM(C28:C29)</f>
        <v>2</v>
      </c>
      <c r="D27" s="35">
        <f t="shared" si="0"/>
        <v>0.5</v>
      </c>
      <c r="E27" s="9"/>
      <c r="F27" s="17">
        <f>SUM(F28:F29)</f>
        <v>2</v>
      </c>
      <c r="G27" s="17">
        <f>SUM(G28:G29)</f>
        <v>2</v>
      </c>
      <c r="H27" s="33">
        <f t="shared" si="1"/>
        <v>0.5</v>
      </c>
      <c r="I27" s="9"/>
    </row>
    <row r="28" spans="1:9" ht="93" customHeight="1" x14ac:dyDescent="0.25">
      <c r="A28" s="14" t="s">
        <v>23</v>
      </c>
      <c r="B28" s="11">
        <v>2</v>
      </c>
      <c r="C28" s="12">
        <v>2</v>
      </c>
      <c r="D28" s="35">
        <f t="shared" si="0"/>
        <v>1</v>
      </c>
      <c r="E28" s="13" t="s">
        <v>116</v>
      </c>
      <c r="F28" s="12">
        <v>2</v>
      </c>
      <c r="G28" s="12">
        <v>2</v>
      </c>
      <c r="H28" s="33">
        <f t="shared" si="1"/>
        <v>1</v>
      </c>
      <c r="I28" s="13" t="s">
        <v>116</v>
      </c>
    </row>
    <row r="29" spans="1:9" ht="52.5" customHeight="1" x14ac:dyDescent="0.25">
      <c r="A29" s="10" t="s">
        <v>24</v>
      </c>
      <c r="B29" s="11">
        <v>2</v>
      </c>
      <c r="C29" s="12">
        <v>0</v>
      </c>
      <c r="D29" s="35">
        <f t="shared" si="0"/>
        <v>0</v>
      </c>
      <c r="E29" s="13"/>
      <c r="F29" s="12">
        <v>0</v>
      </c>
      <c r="G29" s="12">
        <v>0</v>
      </c>
      <c r="H29" s="33">
        <f t="shared" si="1"/>
        <v>0</v>
      </c>
      <c r="I29" s="13"/>
    </row>
    <row r="30" spans="1:9" ht="15.75" x14ac:dyDescent="0.25">
      <c r="A30" s="5" t="s">
        <v>25</v>
      </c>
      <c r="B30" s="6">
        <v>52</v>
      </c>
      <c r="C30" s="39">
        <f>C31+C34+C41+C46+C49+C52+C55+C60+C63</f>
        <v>48</v>
      </c>
      <c r="D30" s="33">
        <f t="shared" si="0"/>
        <v>0.92307692307692313</v>
      </c>
      <c r="E30" s="7"/>
      <c r="F30" s="39">
        <f>F31+F34+F41+F46+F49+F52+F55+F60+F63</f>
        <v>48</v>
      </c>
      <c r="G30" s="39">
        <f>G31+G34+G41+G46+G49+G52+G55+G60+G63</f>
        <v>48</v>
      </c>
      <c r="H30" s="33">
        <f t="shared" si="1"/>
        <v>0.92307692307692313</v>
      </c>
      <c r="I30" s="7"/>
    </row>
    <row r="31" spans="1:9" ht="31.5" x14ac:dyDescent="0.25">
      <c r="A31" s="8" t="s">
        <v>26</v>
      </c>
      <c r="B31" s="9">
        <v>4</v>
      </c>
      <c r="C31" s="17">
        <f>C32+C33</f>
        <v>4</v>
      </c>
      <c r="D31" s="34">
        <f t="shared" si="0"/>
        <v>1</v>
      </c>
      <c r="E31" s="9"/>
      <c r="F31" s="17">
        <f>F32+F33</f>
        <v>4</v>
      </c>
      <c r="G31" s="17">
        <f>G32+G33</f>
        <v>4</v>
      </c>
      <c r="H31" s="33">
        <f t="shared" si="1"/>
        <v>1</v>
      </c>
      <c r="I31" s="9"/>
    </row>
    <row r="32" spans="1:9" ht="92.25" customHeight="1" x14ac:dyDescent="0.25">
      <c r="A32" s="14" t="s">
        <v>27</v>
      </c>
      <c r="B32" s="11">
        <v>2</v>
      </c>
      <c r="C32" s="12">
        <v>2</v>
      </c>
      <c r="D32" s="35">
        <f t="shared" si="0"/>
        <v>1</v>
      </c>
      <c r="E32" s="13" t="s">
        <v>117</v>
      </c>
      <c r="F32" s="12">
        <v>2</v>
      </c>
      <c r="G32" s="12">
        <v>2</v>
      </c>
      <c r="H32" s="33">
        <f t="shared" si="1"/>
        <v>1</v>
      </c>
      <c r="I32" s="13" t="s">
        <v>117</v>
      </c>
    </row>
    <row r="33" spans="1:9" ht="39" customHeight="1" x14ac:dyDescent="0.25">
      <c r="A33" s="14" t="s">
        <v>28</v>
      </c>
      <c r="B33" s="11">
        <v>2</v>
      </c>
      <c r="C33" s="12">
        <v>2</v>
      </c>
      <c r="D33" s="35">
        <f t="shared" si="0"/>
        <v>1</v>
      </c>
      <c r="E33" s="52" t="s">
        <v>120</v>
      </c>
      <c r="F33" s="12">
        <v>2</v>
      </c>
      <c r="G33" s="12">
        <v>2</v>
      </c>
      <c r="H33" s="33">
        <f t="shared" si="1"/>
        <v>1</v>
      </c>
      <c r="I33" s="52" t="s">
        <v>120</v>
      </c>
    </row>
    <row r="34" spans="1:9" ht="39.75" customHeight="1" x14ac:dyDescent="0.25">
      <c r="A34" s="8" t="s">
        <v>29</v>
      </c>
      <c r="B34" s="9">
        <v>12</v>
      </c>
      <c r="C34" s="17">
        <f>C35+C36+C37+C38+C39+C40</f>
        <v>10</v>
      </c>
      <c r="D34" s="34">
        <f t="shared" si="0"/>
        <v>0.83333333333333337</v>
      </c>
      <c r="E34" s="9"/>
      <c r="F34" s="17">
        <f>F35+F36+F37+F38+F39+F40</f>
        <v>10</v>
      </c>
      <c r="G34" s="17">
        <f>G35+G36+G37+G38+G39+G40</f>
        <v>10</v>
      </c>
      <c r="H34" s="33">
        <f t="shared" si="1"/>
        <v>0.83333333333333337</v>
      </c>
      <c r="I34" s="9"/>
    </row>
    <row r="35" spans="1:9" ht="57.75" customHeight="1" x14ac:dyDescent="0.25">
      <c r="A35" s="15" t="s">
        <v>30</v>
      </c>
      <c r="B35" s="11">
        <v>2</v>
      </c>
      <c r="C35" s="12">
        <v>2</v>
      </c>
      <c r="D35" s="35">
        <f t="shared" si="0"/>
        <v>1</v>
      </c>
      <c r="E35" s="13" t="s">
        <v>86</v>
      </c>
      <c r="F35" s="12">
        <v>2</v>
      </c>
      <c r="G35" s="12">
        <v>2</v>
      </c>
      <c r="H35" s="33">
        <f t="shared" si="1"/>
        <v>1</v>
      </c>
      <c r="I35" s="13" t="s">
        <v>86</v>
      </c>
    </row>
    <row r="36" spans="1:9" ht="43.5" customHeight="1" x14ac:dyDescent="0.25">
      <c r="A36" s="14" t="s">
        <v>31</v>
      </c>
      <c r="B36" s="11">
        <v>2</v>
      </c>
      <c r="C36" s="12">
        <v>2</v>
      </c>
      <c r="D36" s="35">
        <f t="shared" si="0"/>
        <v>1</v>
      </c>
      <c r="E36" s="13" t="s">
        <v>87</v>
      </c>
      <c r="F36" s="12">
        <v>2</v>
      </c>
      <c r="G36" s="12">
        <v>2</v>
      </c>
      <c r="H36" s="33">
        <f t="shared" si="1"/>
        <v>1</v>
      </c>
      <c r="I36" s="13" t="s">
        <v>87</v>
      </c>
    </row>
    <row r="37" spans="1:9" ht="56.25" customHeight="1" x14ac:dyDescent="0.25">
      <c r="A37" s="14" t="s">
        <v>32</v>
      </c>
      <c r="B37" s="11">
        <v>2</v>
      </c>
      <c r="C37" s="12">
        <v>2</v>
      </c>
      <c r="D37" s="35">
        <f t="shared" si="0"/>
        <v>1</v>
      </c>
      <c r="E37" s="13" t="s">
        <v>87</v>
      </c>
      <c r="F37" s="12">
        <v>2</v>
      </c>
      <c r="G37" s="12">
        <v>2</v>
      </c>
      <c r="H37" s="33">
        <f t="shared" si="1"/>
        <v>1</v>
      </c>
      <c r="I37" s="13" t="s">
        <v>87</v>
      </c>
    </row>
    <row r="38" spans="1:9" ht="45.75" customHeight="1" x14ac:dyDescent="0.25">
      <c r="A38" s="14" t="s">
        <v>33</v>
      </c>
      <c r="B38" s="11">
        <v>2</v>
      </c>
      <c r="C38" s="12">
        <v>2</v>
      </c>
      <c r="D38" s="35">
        <f t="shared" si="0"/>
        <v>1</v>
      </c>
      <c r="E38" s="13" t="s">
        <v>88</v>
      </c>
      <c r="F38" s="12">
        <v>2</v>
      </c>
      <c r="G38" s="12">
        <v>2</v>
      </c>
      <c r="H38" s="33">
        <f t="shared" si="1"/>
        <v>1</v>
      </c>
      <c r="I38" s="13" t="s">
        <v>88</v>
      </c>
    </row>
    <row r="39" spans="1:9" ht="36" customHeight="1" x14ac:dyDescent="0.25">
      <c r="A39" s="14" t="s">
        <v>34</v>
      </c>
      <c r="B39" s="11">
        <v>2</v>
      </c>
      <c r="C39" s="12">
        <v>2</v>
      </c>
      <c r="D39" s="35">
        <f t="shared" si="0"/>
        <v>1</v>
      </c>
      <c r="E39" s="13" t="s">
        <v>118</v>
      </c>
      <c r="F39" s="12">
        <v>2</v>
      </c>
      <c r="G39" s="12">
        <v>2</v>
      </c>
      <c r="H39" s="33">
        <f t="shared" si="1"/>
        <v>1</v>
      </c>
      <c r="I39" s="13" t="s">
        <v>118</v>
      </c>
    </row>
    <row r="40" spans="1:9" ht="62.25" customHeight="1" x14ac:dyDescent="0.25">
      <c r="A40" s="14" t="s">
        <v>35</v>
      </c>
      <c r="B40" s="11">
        <v>2</v>
      </c>
      <c r="C40" s="12">
        <v>0</v>
      </c>
      <c r="D40" s="35">
        <f t="shared" si="0"/>
        <v>0</v>
      </c>
      <c r="E40" s="13"/>
      <c r="F40" s="12">
        <v>0</v>
      </c>
      <c r="G40" s="12">
        <v>0</v>
      </c>
      <c r="H40" s="33">
        <f t="shared" si="1"/>
        <v>0</v>
      </c>
      <c r="I40" s="13"/>
    </row>
    <row r="41" spans="1:9" ht="48.75" customHeight="1" x14ac:dyDescent="0.25">
      <c r="A41" s="8" t="s">
        <v>36</v>
      </c>
      <c r="B41" s="9">
        <v>8</v>
      </c>
      <c r="C41" s="17">
        <f>C42+C43+C44+C45</f>
        <v>8</v>
      </c>
      <c r="D41" s="34">
        <f t="shared" si="0"/>
        <v>1</v>
      </c>
      <c r="E41" s="9"/>
      <c r="F41" s="17">
        <f>F42+F43+F44+F45</f>
        <v>8</v>
      </c>
      <c r="G41" s="17">
        <f>G42+G43+G44+G45</f>
        <v>8</v>
      </c>
      <c r="H41" s="33">
        <f t="shared" si="1"/>
        <v>1</v>
      </c>
      <c r="I41" s="9"/>
    </row>
    <row r="42" spans="1:9" ht="69" customHeight="1" x14ac:dyDescent="0.25">
      <c r="A42" s="14" t="s">
        <v>37</v>
      </c>
      <c r="B42" s="11">
        <v>2</v>
      </c>
      <c r="C42" s="12">
        <v>2</v>
      </c>
      <c r="D42" s="35">
        <f t="shared" si="0"/>
        <v>1</v>
      </c>
      <c r="E42" s="13" t="s">
        <v>89</v>
      </c>
      <c r="F42" s="12">
        <v>2</v>
      </c>
      <c r="G42" s="12">
        <v>2</v>
      </c>
      <c r="H42" s="33">
        <f t="shared" si="1"/>
        <v>1</v>
      </c>
      <c r="I42" s="13" t="s">
        <v>89</v>
      </c>
    </row>
    <row r="43" spans="1:9" ht="24" x14ac:dyDescent="0.25">
      <c r="A43" s="14" t="s">
        <v>38</v>
      </c>
      <c r="B43" s="11">
        <v>2</v>
      </c>
      <c r="C43" s="12">
        <v>2</v>
      </c>
      <c r="D43" s="35">
        <f t="shared" si="0"/>
        <v>1</v>
      </c>
      <c r="E43" s="13" t="s">
        <v>90</v>
      </c>
      <c r="F43" s="12">
        <v>2</v>
      </c>
      <c r="G43" s="12">
        <v>2</v>
      </c>
      <c r="H43" s="33">
        <f t="shared" si="1"/>
        <v>1</v>
      </c>
      <c r="I43" s="13" t="s">
        <v>90</v>
      </c>
    </row>
    <row r="44" spans="1:9" ht="49.5" customHeight="1" x14ac:dyDescent="0.25">
      <c r="A44" s="14" t="s">
        <v>39</v>
      </c>
      <c r="B44" s="11">
        <v>2</v>
      </c>
      <c r="C44" s="12">
        <v>2</v>
      </c>
      <c r="D44" s="35">
        <f t="shared" si="0"/>
        <v>1</v>
      </c>
      <c r="E44" s="13" t="s">
        <v>91</v>
      </c>
      <c r="F44" s="12">
        <v>2</v>
      </c>
      <c r="G44" s="12">
        <v>2</v>
      </c>
      <c r="H44" s="33">
        <f t="shared" si="1"/>
        <v>1</v>
      </c>
      <c r="I44" s="13" t="s">
        <v>91</v>
      </c>
    </row>
    <row r="45" spans="1:9" ht="44.25" customHeight="1" x14ac:dyDescent="0.25">
      <c r="A45" s="14" t="s">
        <v>40</v>
      </c>
      <c r="B45" s="11">
        <v>2</v>
      </c>
      <c r="C45" s="12">
        <v>2</v>
      </c>
      <c r="D45" s="35">
        <f t="shared" si="0"/>
        <v>1</v>
      </c>
      <c r="E45" s="13" t="s">
        <v>102</v>
      </c>
      <c r="F45" s="12">
        <v>2</v>
      </c>
      <c r="G45" s="12">
        <v>2</v>
      </c>
      <c r="H45" s="33">
        <f t="shared" si="1"/>
        <v>1</v>
      </c>
      <c r="I45" s="13" t="s">
        <v>102</v>
      </c>
    </row>
    <row r="46" spans="1:9" ht="40.5" customHeight="1" x14ac:dyDescent="0.25">
      <c r="A46" s="8" t="s">
        <v>41</v>
      </c>
      <c r="B46" s="9">
        <v>4</v>
      </c>
      <c r="C46" s="17">
        <f>C47+C48</f>
        <v>4</v>
      </c>
      <c r="D46" s="34">
        <f t="shared" si="0"/>
        <v>1</v>
      </c>
      <c r="E46" s="9"/>
      <c r="F46" s="17">
        <f>F47+F48</f>
        <v>4</v>
      </c>
      <c r="G46" s="17">
        <f>G47+G48</f>
        <v>4</v>
      </c>
      <c r="H46" s="33">
        <f t="shared" si="1"/>
        <v>1</v>
      </c>
      <c r="I46" s="9"/>
    </row>
    <row r="47" spans="1:9" ht="65.25" customHeight="1" x14ac:dyDescent="0.25">
      <c r="A47" s="14" t="s">
        <v>42</v>
      </c>
      <c r="B47" s="11">
        <v>2</v>
      </c>
      <c r="C47" s="12">
        <v>2</v>
      </c>
      <c r="D47" s="35">
        <f t="shared" si="0"/>
        <v>1</v>
      </c>
      <c r="E47" s="13" t="s">
        <v>92</v>
      </c>
      <c r="F47" s="12">
        <v>2</v>
      </c>
      <c r="G47" s="12">
        <v>2</v>
      </c>
      <c r="H47" s="33">
        <f t="shared" si="1"/>
        <v>1</v>
      </c>
      <c r="I47" s="13" t="s">
        <v>92</v>
      </c>
    </row>
    <row r="48" spans="1:9" ht="66.75" customHeight="1" x14ac:dyDescent="0.25">
      <c r="A48" s="14" t="s">
        <v>43</v>
      </c>
      <c r="B48" s="11">
        <v>2</v>
      </c>
      <c r="C48" s="12">
        <v>2</v>
      </c>
      <c r="D48" s="35">
        <f t="shared" si="0"/>
        <v>1</v>
      </c>
      <c r="E48" s="13" t="s">
        <v>101</v>
      </c>
      <c r="F48" s="12">
        <v>2</v>
      </c>
      <c r="G48" s="12">
        <v>2</v>
      </c>
      <c r="H48" s="33">
        <f t="shared" si="1"/>
        <v>1</v>
      </c>
      <c r="I48" s="13" t="s">
        <v>101</v>
      </c>
    </row>
    <row r="49" spans="1:9" ht="24.75" customHeight="1" x14ac:dyDescent="0.25">
      <c r="A49" s="8" t="s">
        <v>44</v>
      </c>
      <c r="B49" s="9">
        <v>4</v>
      </c>
      <c r="C49" s="17">
        <f>C50+C51</f>
        <v>4</v>
      </c>
      <c r="D49" s="34">
        <f t="shared" si="0"/>
        <v>1</v>
      </c>
      <c r="E49" s="9"/>
      <c r="F49" s="17">
        <f>F50+F51</f>
        <v>4</v>
      </c>
      <c r="G49" s="17">
        <f>G50+G51</f>
        <v>4</v>
      </c>
      <c r="H49" s="33">
        <f t="shared" si="1"/>
        <v>1</v>
      </c>
      <c r="I49" s="9"/>
    </row>
    <row r="50" spans="1:9" ht="44.25" customHeight="1" x14ac:dyDescent="0.25">
      <c r="A50" s="14" t="s">
        <v>45</v>
      </c>
      <c r="B50" s="11">
        <v>2</v>
      </c>
      <c r="C50" s="12">
        <v>2</v>
      </c>
      <c r="D50" s="35">
        <f t="shared" si="0"/>
        <v>1</v>
      </c>
      <c r="E50" s="13" t="s">
        <v>109</v>
      </c>
      <c r="F50" s="12">
        <v>2</v>
      </c>
      <c r="G50" s="12">
        <v>2</v>
      </c>
      <c r="H50" s="33">
        <f t="shared" si="1"/>
        <v>1</v>
      </c>
      <c r="I50" s="13" t="s">
        <v>109</v>
      </c>
    </row>
    <row r="51" spans="1:9" ht="42" customHeight="1" x14ac:dyDescent="0.25">
      <c r="A51" s="10" t="s">
        <v>75</v>
      </c>
      <c r="B51" s="11">
        <v>2</v>
      </c>
      <c r="C51" s="12">
        <v>2</v>
      </c>
      <c r="D51" s="35">
        <f t="shared" si="0"/>
        <v>1</v>
      </c>
      <c r="E51" s="13" t="s">
        <v>93</v>
      </c>
      <c r="F51" s="12">
        <v>2</v>
      </c>
      <c r="G51" s="12">
        <v>2</v>
      </c>
      <c r="H51" s="33">
        <f t="shared" si="1"/>
        <v>1</v>
      </c>
      <c r="I51" s="13" t="s">
        <v>93</v>
      </c>
    </row>
    <row r="52" spans="1:9" ht="60.75" customHeight="1" x14ac:dyDescent="0.25">
      <c r="A52" s="8" t="s">
        <v>46</v>
      </c>
      <c r="B52" s="9">
        <v>4</v>
      </c>
      <c r="C52" s="17">
        <f>C53+C54</f>
        <v>3</v>
      </c>
      <c r="D52" s="34">
        <f t="shared" si="0"/>
        <v>0.75</v>
      </c>
      <c r="E52" s="9"/>
      <c r="F52" s="17">
        <f>F53+F54</f>
        <v>3</v>
      </c>
      <c r="G52" s="17">
        <f>G53+G54</f>
        <v>3</v>
      </c>
      <c r="H52" s="33">
        <f t="shared" si="1"/>
        <v>0.75</v>
      </c>
      <c r="I52" s="9"/>
    </row>
    <row r="53" spans="1:9" ht="51.75" customHeight="1" x14ac:dyDescent="0.25">
      <c r="A53" s="14" t="s">
        <v>47</v>
      </c>
      <c r="B53" s="11">
        <v>2</v>
      </c>
      <c r="C53" s="12">
        <v>1</v>
      </c>
      <c r="D53" s="35">
        <f t="shared" si="0"/>
        <v>0.5</v>
      </c>
      <c r="E53" s="13" t="s">
        <v>121</v>
      </c>
      <c r="F53" s="12">
        <v>1</v>
      </c>
      <c r="G53" s="12">
        <v>1</v>
      </c>
      <c r="H53" s="33">
        <f t="shared" si="1"/>
        <v>0.5</v>
      </c>
      <c r="I53" s="13" t="s">
        <v>121</v>
      </c>
    </row>
    <row r="54" spans="1:9" ht="52.5" customHeight="1" x14ac:dyDescent="0.25">
      <c r="A54" s="14" t="s">
        <v>48</v>
      </c>
      <c r="B54" s="11">
        <v>2</v>
      </c>
      <c r="C54" s="12">
        <v>2</v>
      </c>
      <c r="D54" s="35">
        <f t="shared" si="0"/>
        <v>1</v>
      </c>
      <c r="E54" s="52" t="s">
        <v>122</v>
      </c>
      <c r="F54" s="12">
        <v>2</v>
      </c>
      <c r="G54" s="12">
        <v>2</v>
      </c>
      <c r="H54" s="33">
        <f t="shared" si="1"/>
        <v>1</v>
      </c>
      <c r="I54" s="52" t="s">
        <v>122</v>
      </c>
    </row>
    <row r="55" spans="1:9" ht="46.5" customHeight="1" x14ac:dyDescent="0.25">
      <c r="A55" s="16" t="s">
        <v>49</v>
      </c>
      <c r="B55" s="9">
        <v>8</v>
      </c>
      <c r="C55" s="17">
        <f>C56+C57+C58+C59</f>
        <v>8</v>
      </c>
      <c r="D55" s="34">
        <f t="shared" si="0"/>
        <v>1</v>
      </c>
      <c r="E55" s="9"/>
      <c r="F55" s="17">
        <f>F56+F57+F58+F59</f>
        <v>8</v>
      </c>
      <c r="G55" s="17">
        <f>G56+G57+G58+G59</f>
        <v>8</v>
      </c>
      <c r="H55" s="33">
        <f t="shared" si="1"/>
        <v>1</v>
      </c>
      <c r="I55" s="9"/>
    </row>
    <row r="56" spans="1:9" ht="38.25" customHeight="1" x14ac:dyDescent="0.25">
      <c r="A56" s="14" t="s">
        <v>50</v>
      </c>
      <c r="B56" s="11">
        <v>2</v>
      </c>
      <c r="C56" s="12">
        <v>2</v>
      </c>
      <c r="D56" s="35">
        <f t="shared" si="0"/>
        <v>1</v>
      </c>
      <c r="E56" s="13" t="s">
        <v>94</v>
      </c>
      <c r="F56" s="12">
        <v>2</v>
      </c>
      <c r="G56" s="12">
        <v>2</v>
      </c>
      <c r="H56" s="33">
        <f t="shared" si="1"/>
        <v>1</v>
      </c>
      <c r="I56" s="13" t="s">
        <v>94</v>
      </c>
    </row>
    <row r="57" spans="1:9" ht="69.75" customHeight="1" x14ac:dyDescent="0.25">
      <c r="A57" s="14" t="s">
        <v>51</v>
      </c>
      <c r="B57" s="11">
        <v>2</v>
      </c>
      <c r="C57" s="12">
        <v>2</v>
      </c>
      <c r="D57" s="35">
        <f t="shared" si="0"/>
        <v>1</v>
      </c>
      <c r="E57" s="13" t="s">
        <v>95</v>
      </c>
      <c r="F57" s="12">
        <v>2</v>
      </c>
      <c r="G57" s="12">
        <v>2</v>
      </c>
      <c r="H57" s="33">
        <f t="shared" si="1"/>
        <v>1</v>
      </c>
      <c r="I57" s="13" t="s">
        <v>95</v>
      </c>
    </row>
    <row r="58" spans="1:9" ht="34.5" customHeight="1" x14ac:dyDescent="0.25">
      <c r="A58" s="14" t="s">
        <v>52</v>
      </c>
      <c r="B58" s="11">
        <v>2</v>
      </c>
      <c r="C58" s="12">
        <v>2</v>
      </c>
      <c r="D58" s="35">
        <f t="shared" si="0"/>
        <v>1</v>
      </c>
      <c r="E58" s="13" t="s">
        <v>103</v>
      </c>
      <c r="F58" s="12">
        <v>2</v>
      </c>
      <c r="G58" s="12">
        <v>2</v>
      </c>
      <c r="H58" s="33">
        <f t="shared" si="1"/>
        <v>1</v>
      </c>
      <c r="I58" s="13" t="s">
        <v>103</v>
      </c>
    </row>
    <row r="59" spans="1:9" ht="49.5" customHeight="1" x14ac:dyDescent="0.25">
      <c r="A59" s="14" t="s">
        <v>53</v>
      </c>
      <c r="B59" s="11">
        <v>2</v>
      </c>
      <c r="C59" s="12">
        <v>2</v>
      </c>
      <c r="D59" s="35">
        <f t="shared" si="0"/>
        <v>1</v>
      </c>
      <c r="E59" s="13" t="s">
        <v>96</v>
      </c>
      <c r="F59" s="12">
        <v>2</v>
      </c>
      <c r="G59" s="12">
        <v>2</v>
      </c>
      <c r="H59" s="33">
        <f t="shared" si="1"/>
        <v>1</v>
      </c>
      <c r="I59" s="13" t="s">
        <v>96</v>
      </c>
    </row>
    <row r="60" spans="1:9" ht="42" customHeight="1" x14ac:dyDescent="0.25">
      <c r="A60" s="8" t="s">
        <v>54</v>
      </c>
      <c r="B60" s="9">
        <v>4</v>
      </c>
      <c r="C60" s="17">
        <f>C61+C62</f>
        <v>4</v>
      </c>
      <c r="D60" s="34">
        <f t="shared" si="0"/>
        <v>1</v>
      </c>
      <c r="E60" s="9"/>
      <c r="F60" s="17">
        <f>F61+F62</f>
        <v>4</v>
      </c>
      <c r="G60" s="17">
        <f>G61+G62</f>
        <v>4</v>
      </c>
      <c r="H60" s="33">
        <f t="shared" si="1"/>
        <v>1</v>
      </c>
      <c r="I60" s="9"/>
    </row>
    <row r="61" spans="1:9" ht="48" customHeight="1" x14ac:dyDescent="0.25">
      <c r="A61" s="14" t="s">
        <v>55</v>
      </c>
      <c r="B61" s="11">
        <v>2</v>
      </c>
      <c r="C61" s="12">
        <v>2</v>
      </c>
      <c r="D61" s="35">
        <f t="shared" si="0"/>
        <v>1</v>
      </c>
      <c r="E61" s="13" t="s">
        <v>97</v>
      </c>
      <c r="F61" s="12">
        <v>2</v>
      </c>
      <c r="G61" s="12">
        <v>2</v>
      </c>
      <c r="H61" s="33">
        <f t="shared" si="1"/>
        <v>1</v>
      </c>
      <c r="I61" s="13" t="s">
        <v>97</v>
      </c>
    </row>
    <row r="62" spans="1:9" ht="42.75" customHeight="1" x14ac:dyDescent="0.25">
      <c r="A62" s="14" t="s">
        <v>56</v>
      </c>
      <c r="B62" s="11">
        <v>2</v>
      </c>
      <c r="C62" s="12">
        <v>2</v>
      </c>
      <c r="D62" s="35">
        <f t="shared" si="0"/>
        <v>1</v>
      </c>
      <c r="E62" s="13"/>
      <c r="F62" s="12">
        <v>2</v>
      </c>
      <c r="G62" s="12">
        <v>2</v>
      </c>
      <c r="H62" s="33">
        <f t="shared" si="1"/>
        <v>1</v>
      </c>
      <c r="I62" s="13"/>
    </row>
    <row r="63" spans="1:9" ht="27.75" customHeight="1" x14ac:dyDescent="0.25">
      <c r="A63" s="18" t="s">
        <v>57</v>
      </c>
      <c r="B63" s="9">
        <v>4</v>
      </c>
      <c r="C63" s="17">
        <f>C64+C65</f>
        <v>3</v>
      </c>
      <c r="D63" s="34">
        <f t="shared" si="0"/>
        <v>0.75</v>
      </c>
      <c r="E63" s="9"/>
      <c r="F63" s="17">
        <f>F64+F65</f>
        <v>3</v>
      </c>
      <c r="G63" s="17">
        <f>G64+G65</f>
        <v>3</v>
      </c>
      <c r="H63" s="33">
        <f t="shared" si="1"/>
        <v>0.75</v>
      </c>
      <c r="I63" s="9"/>
    </row>
    <row r="64" spans="1:9" ht="75.75" customHeight="1" x14ac:dyDescent="0.25">
      <c r="A64" s="19" t="s">
        <v>58</v>
      </c>
      <c r="B64" s="11">
        <v>2</v>
      </c>
      <c r="C64" s="12">
        <v>2</v>
      </c>
      <c r="D64" s="35">
        <f t="shared" si="0"/>
        <v>1</v>
      </c>
      <c r="E64" s="13" t="s">
        <v>100</v>
      </c>
      <c r="F64" s="12">
        <v>2</v>
      </c>
      <c r="G64" s="12">
        <v>2</v>
      </c>
      <c r="H64" s="33">
        <f t="shared" si="1"/>
        <v>1</v>
      </c>
      <c r="I64" s="13" t="s">
        <v>100</v>
      </c>
    </row>
    <row r="65" spans="1:9" ht="94.5" customHeight="1" x14ac:dyDescent="0.25">
      <c r="A65" s="20" t="s">
        <v>59</v>
      </c>
      <c r="B65" s="11">
        <v>2</v>
      </c>
      <c r="C65" s="12">
        <v>1</v>
      </c>
      <c r="D65" s="35">
        <f t="shared" si="0"/>
        <v>0.5</v>
      </c>
      <c r="E65" s="52" t="s">
        <v>123</v>
      </c>
      <c r="F65" s="12">
        <v>1</v>
      </c>
      <c r="G65" s="12">
        <v>1</v>
      </c>
      <c r="H65" s="33">
        <f t="shared" si="1"/>
        <v>0.5</v>
      </c>
      <c r="I65" s="52" t="s">
        <v>123</v>
      </c>
    </row>
    <row r="66" spans="1:9" ht="31.5" x14ac:dyDescent="0.25">
      <c r="A66" s="21" t="s">
        <v>60</v>
      </c>
      <c r="B66" s="6">
        <v>16</v>
      </c>
      <c r="C66" s="6">
        <f>C67+C72+C75</f>
        <v>11</v>
      </c>
      <c r="D66" s="33">
        <f t="shared" si="0"/>
        <v>0.6875</v>
      </c>
      <c r="E66" s="7"/>
      <c r="F66" s="6">
        <f>F67+F72+F75</f>
        <v>11</v>
      </c>
      <c r="G66" s="6">
        <f>G67+G72+G75</f>
        <v>11</v>
      </c>
      <c r="H66" s="33">
        <f t="shared" si="1"/>
        <v>0.6875</v>
      </c>
      <c r="I66" s="7"/>
    </row>
    <row r="67" spans="1:9" ht="42" customHeight="1" x14ac:dyDescent="0.25">
      <c r="A67" s="18" t="s">
        <v>61</v>
      </c>
      <c r="B67" s="9">
        <v>8</v>
      </c>
      <c r="C67" s="17">
        <f>C68+C69+C70+C71</f>
        <v>6</v>
      </c>
      <c r="D67" s="34">
        <f t="shared" si="0"/>
        <v>0.75</v>
      </c>
      <c r="E67" s="9"/>
      <c r="F67" s="17">
        <f>F68+F69+F70+F71</f>
        <v>6</v>
      </c>
      <c r="G67" s="17">
        <f>G68+G69+G70+G71</f>
        <v>6</v>
      </c>
      <c r="H67" s="33">
        <f t="shared" si="1"/>
        <v>0.75</v>
      </c>
      <c r="I67" s="9"/>
    </row>
    <row r="68" spans="1:9" ht="65.25" customHeight="1" x14ac:dyDescent="0.25">
      <c r="A68" s="22" t="s">
        <v>62</v>
      </c>
      <c r="B68" s="11">
        <v>2</v>
      </c>
      <c r="C68" s="12">
        <v>2</v>
      </c>
      <c r="D68" s="35">
        <f t="shared" si="0"/>
        <v>1</v>
      </c>
      <c r="E68" s="13" t="s">
        <v>98</v>
      </c>
      <c r="F68" s="12">
        <v>2</v>
      </c>
      <c r="G68" s="12">
        <v>2</v>
      </c>
      <c r="H68" s="33">
        <f t="shared" si="1"/>
        <v>1</v>
      </c>
      <c r="I68" s="13" t="s">
        <v>98</v>
      </c>
    </row>
    <row r="69" spans="1:9" ht="32.25" customHeight="1" x14ac:dyDescent="0.25">
      <c r="A69" s="22" t="s">
        <v>63</v>
      </c>
      <c r="B69" s="11">
        <v>2</v>
      </c>
      <c r="C69" s="12">
        <v>0</v>
      </c>
      <c r="D69" s="35">
        <f t="shared" si="0"/>
        <v>0</v>
      </c>
      <c r="E69" s="13"/>
      <c r="F69" s="12">
        <v>0</v>
      </c>
      <c r="G69" s="12">
        <v>0</v>
      </c>
      <c r="H69" s="33">
        <f t="shared" si="1"/>
        <v>0</v>
      </c>
      <c r="I69" s="13"/>
    </row>
    <row r="70" spans="1:9" ht="55.5" customHeight="1" x14ac:dyDescent="0.25">
      <c r="A70" s="22" t="s">
        <v>64</v>
      </c>
      <c r="B70" s="11">
        <v>2</v>
      </c>
      <c r="C70" s="12">
        <v>2</v>
      </c>
      <c r="D70" s="35">
        <f t="shared" si="0"/>
        <v>1</v>
      </c>
      <c r="E70" s="13" t="s">
        <v>108</v>
      </c>
      <c r="F70" s="12">
        <v>2</v>
      </c>
      <c r="G70" s="12">
        <v>2</v>
      </c>
      <c r="H70" s="33">
        <f t="shared" si="1"/>
        <v>1</v>
      </c>
      <c r="I70" s="13" t="s">
        <v>108</v>
      </c>
    </row>
    <row r="71" spans="1:9" ht="72" customHeight="1" x14ac:dyDescent="0.25">
      <c r="A71" s="22" t="s">
        <v>65</v>
      </c>
      <c r="B71" s="11">
        <v>2</v>
      </c>
      <c r="C71" s="12">
        <v>2</v>
      </c>
      <c r="D71" s="35">
        <f t="shared" si="0"/>
        <v>1</v>
      </c>
      <c r="E71" s="13" t="s">
        <v>99</v>
      </c>
      <c r="F71" s="12">
        <v>2</v>
      </c>
      <c r="G71" s="12">
        <v>2</v>
      </c>
      <c r="H71" s="33">
        <f t="shared" si="1"/>
        <v>1</v>
      </c>
      <c r="I71" s="13" t="s">
        <v>99</v>
      </c>
    </row>
    <row r="72" spans="1:9" ht="42" customHeight="1" x14ac:dyDescent="0.25">
      <c r="A72" s="18" t="s">
        <v>66</v>
      </c>
      <c r="B72" s="9">
        <v>4</v>
      </c>
      <c r="C72" s="17">
        <f>C73+C74</f>
        <v>2</v>
      </c>
      <c r="D72" s="34">
        <f t="shared" si="0"/>
        <v>0.5</v>
      </c>
      <c r="E72" s="9"/>
      <c r="F72" s="17">
        <f>F73+F74</f>
        <v>2</v>
      </c>
      <c r="G72" s="17">
        <f>G73+G74</f>
        <v>2</v>
      </c>
      <c r="H72" s="33">
        <f t="shared" si="1"/>
        <v>0.5</v>
      </c>
      <c r="I72" s="9"/>
    </row>
    <row r="73" spans="1:9" ht="38.25" customHeight="1" x14ac:dyDescent="0.25">
      <c r="A73" s="22" t="s">
        <v>67</v>
      </c>
      <c r="B73" s="11">
        <v>2</v>
      </c>
      <c r="C73" s="12">
        <v>2</v>
      </c>
      <c r="D73" s="35">
        <f t="shared" si="0"/>
        <v>1</v>
      </c>
      <c r="E73" s="13" t="s">
        <v>107</v>
      </c>
      <c r="F73" s="12">
        <v>2</v>
      </c>
      <c r="G73" s="12">
        <v>2</v>
      </c>
      <c r="H73" s="33">
        <f t="shared" si="1"/>
        <v>1</v>
      </c>
      <c r="I73" s="13" t="s">
        <v>107</v>
      </c>
    </row>
    <row r="74" spans="1:9" ht="38.25" customHeight="1" x14ac:dyDescent="0.25">
      <c r="A74" s="22" t="s">
        <v>68</v>
      </c>
      <c r="B74" s="11">
        <v>2</v>
      </c>
      <c r="C74" s="12">
        <v>0</v>
      </c>
      <c r="D74" s="35">
        <f t="shared" si="0"/>
        <v>0</v>
      </c>
      <c r="E74" s="13"/>
      <c r="F74" s="12">
        <v>0</v>
      </c>
      <c r="G74" s="12">
        <v>0</v>
      </c>
      <c r="H74" s="33">
        <f t="shared" si="1"/>
        <v>0</v>
      </c>
      <c r="I74" s="13"/>
    </row>
    <row r="75" spans="1:9" ht="15.75" x14ac:dyDescent="0.25">
      <c r="A75" s="18" t="s">
        <v>69</v>
      </c>
      <c r="B75" s="9">
        <v>4</v>
      </c>
      <c r="C75" s="17">
        <f>C76+C77</f>
        <v>3</v>
      </c>
      <c r="D75" s="34">
        <f t="shared" si="0"/>
        <v>0.75</v>
      </c>
      <c r="E75" s="9"/>
      <c r="F75" s="17">
        <f>F76+F77</f>
        <v>3</v>
      </c>
      <c r="G75" s="17">
        <f>G76+G77</f>
        <v>3</v>
      </c>
      <c r="H75" s="33">
        <f t="shared" si="1"/>
        <v>0.75</v>
      </c>
      <c r="I75" s="9"/>
    </row>
    <row r="76" spans="1:9" ht="38.25" customHeight="1" x14ac:dyDescent="0.25">
      <c r="A76" s="22" t="s">
        <v>70</v>
      </c>
      <c r="B76" s="11">
        <v>2</v>
      </c>
      <c r="C76" s="12">
        <v>1</v>
      </c>
      <c r="D76" s="35">
        <f t="shared" si="0"/>
        <v>0.5</v>
      </c>
      <c r="E76" s="13" t="s">
        <v>124</v>
      </c>
      <c r="F76" s="12">
        <v>1</v>
      </c>
      <c r="G76" s="12">
        <v>1</v>
      </c>
      <c r="H76" s="33">
        <f t="shared" si="1"/>
        <v>0.5</v>
      </c>
      <c r="I76" s="13" t="s">
        <v>124</v>
      </c>
    </row>
    <row r="77" spans="1:9" ht="30.75" customHeight="1" x14ac:dyDescent="0.25">
      <c r="A77" s="19" t="s">
        <v>71</v>
      </c>
      <c r="B77" s="11">
        <v>2</v>
      </c>
      <c r="C77" s="12">
        <v>2</v>
      </c>
      <c r="D77" s="35">
        <f t="shared" si="0"/>
        <v>1</v>
      </c>
      <c r="E77" s="52" t="s">
        <v>125</v>
      </c>
      <c r="F77" s="12">
        <v>2</v>
      </c>
      <c r="G77" s="12">
        <v>2</v>
      </c>
      <c r="H77" s="33">
        <f t="shared" si="1"/>
        <v>1</v>
      </c>
      <c r="I77" s="52" t="s">
        <v>125</v>
      </c>
    </row>
    <row r="78" spans="1:9" ht="15.75" x14ac:dyDescent="0.25">
      <c r="A78" s="23" t="s">
        <v>72</v>
      </c>
      <c r="B78" s="24">
        <v>88</v>
      </c>
      <c r="C78" s="27">
        <f>C16+C30+C66</f>
        <v>75</v>
      </c>
      <c r="D78" s="36"/>
      <c r="E78" s="26"/>
      <c r="F78" s="27">
        <f>F16+F30+F66</f>
        <v>75</v>
      </c>
      <c r="G78" s="27">
        <f>G16+G30+G66</f>
        <v>75</v>
      </c>
      <c r="H78" s="25"/>
      <c r="I78" s="26"/>
    </row>
    <row r="79" spans="1:9" ht="15.75" x14ac:dyDescent="0.25">
      <c r="A79" s="23" t="s">
        <v>73</v>
      </c>
      <c r="B79" s="24">
        <v>100</v>
      </c>
      <c r="C79" s="27">
        <f>C78/B78*100</f>
        <v>85.227272727272734</v>
      </c>
      <c r="D79" s="36"/>
      <c r="E79" s="26"/>
      <c r="F79" s="27">
        <f>F78/B78*100</f>
        <v>85.227272727272734</v>
      </c>
      <c r="G79" s="27">
        <f>F79</f>
        <v>85.227272727272734</v>
      </c>
      <c r="H79" s="25"/>
      <c r="I79" s="26"/>
    </row>
    <row r="80" spans="1:9" ht="15.75" x14ac:dyDescent="0.25">
      <c r="A80" s="23" t="s">
        <v>74</v>
      </c>
      <c r="B80" s="23"/>
      <c r="C80" s="46" t="s">
        <v>126</v>
      </c>
      <c r="D80" s="46"/>
      <c r="E80" s="28"/>
      <c r="F80" s="26"/>
      <c r="G80" s="46" t="s">
        <v>126</v>
      </c>
      <c r="H80" s="46"/>
      <c r="I80" s="28"/>
    </row>
    <row r="82" spans="1:9" ht="15.75" x14ac:dyDescent="0.25">
      <c r="A82" s="2"/>
      <c r="B82" s="2"/>
      <c r="C82" s="2"/>
      <c r="D82" s="37"/>
      <c r="E82" s="2"/>
      <c r="F82" s="2"/>
      <c r="G82" s="2"/>
      <c r="H82" s="2"/>
      <c r="I82" s="2"/>
    </row>
    <row r="83" spans="1:9" ht="15.75" x14ac:dyDescent="0.25">
      <c r="A83" s="40" t="s">
        <v>79</v>
      </c>
      <c r="B83" s="40"/>
      <c r="C83" s="40"/>
      <c r="D83" s="37"/>
      <c r="E83" s="2"/>
      <c r="F83" s="2"/>
      <c r="G83" s="40" t="s">
        <v>79</v>
      </c>
      <c r="H83" s="40"/>
      <c r="I83" s="40"/>
    </row>
    <row r="84" spans="1:9" ht="15.75" x14ac:dyDescent="0.25">
      <c r="A84" s="2"/>
      <c r="B84" s="2"/>
      <c r="C84" s="2"/>
      <c r="D84" s="37"/>
      <c r="E84" s="2"/>
      <c r="F84" s="2"/>
      <c r="G84" s="2"/>
      <c r="H84" s="2"/>
      <c r="I84" s="2"/>
    </row>
    <row r="85" spans="1:9" ht="15.75" x14ac:dyDescent="0.25">
      <c r="A85" s="2"/>
      <c r="B85" s="2"/>
      <c r="C85" s="2"/>
      <c r="D85" s="38"/>
      <c r="E85" s="2"/>
      <c r="F85" s="2"/>
      <c r="G85" s="2"/>
      <c r="H85" s="2"/>
      <c r="I85" s="2"/>
    </row>
    <row r="86" spans="1:9" ht="15.75" x14ac:dyDescent="0.25">
      <c r="A86" s="2"/>
      <c r="B86" s="2"/>
      <c r="C86" s="2"/>
      <c r="D86" s="37"/>
      <c r="E86" s="2"/>
      <c r="F86" s="2"/>
      <c r="G86" s="2"/>
      <c r="H86" s="2"/>
      <c r="I86" s="2"/>
    </row>
    <row r="87" spans="1:9" ht="15.75" x14ac:dyDescent="0.25">
      <c r="A87" s="2"/>
      <c r="B87" s="2"/>
      <c r="C87" s="2"/>
      <c r="D87" s="37"/>
      <c r="E87" s="2"/>
      <c r="F87" s="2"/>
      <c r="G87" s="2"/>
      <c r="H87" s="2"/>
      <c r="I87" s="2"/>
    </row>
    <row r="88" spans="1:9" ht="15.75" x14ac:dyDescent="0.25">
      <c r="A88" s="2"/>
      <c r="B88" s="2"/>
      <c r="C88" s="2"/>
      <c r="D88" s="37"/>
      <c r="E88" s="2"/>
      <c r="F88" s="2"/>
      <c r="G88" s="2"/>
      <c r="H88" s="2"/>
      <c r="I88" s="2"/>
    </row>
    <row r="89" spans="1:9" ht="15.75" x14ac:dyDescent="0.25">
      <c r="A89" s="42" t="s">
        <v>80</v>
      </c>
      <c r="B89" s="42"/>
      <c r="C89" s="42"/>
      <c r="D89" s="37"/>
      <c r="E89" s="2"/>
      <c r="F89" s="2"/>
      <c r="G89" s="41" t="s">
        <v>81</v>
      </c>
      <c r="H89" s="41"/>
      <c r="I89" s="41"/>
    </row>
    <row r="90" spans="1:9" ht="15.75" x14ac:dyDescent="0.25">
      <c r="A90" s="40" t="s">
        <v>82</v>
      </c>
      <c r="B90" s="40"/>
      <c r="C90" s="40"/>
      <c r="D90" s="37"/>
      <c r="E90" s="2"/>
      <c r="F90" s="2"/>
      <c r="G90" s="2"/>
      <c r="H90" s="2"/>
      <c r="I90" s="2"/>
    </row>
    <row r="91" spans="1:9" ht="15.75" x14ac:dyDescent="0.25">
      <c r="A91" s="2"/>
      <c r="B91" s="2"/>
      <c r="C91" s="2"/>
      <c r="D91" s="37"/>
      <c r="E91" s="2"/>
      <c r="F91" s="2"/>
      <c r="G91" s="2"/>
      <c r="H91" s="2"/>
      <c r="I91" s="2"/>
    </row>
  </sheetData>
  <mergeCells count="16">
    <mergeCell ref="E2:H2"/>
    <mergeCell ref="A5:I5"/>
    <mergeCell ref="C80:D80"/>
    <mergeCell ref="G80:H80"/>
    <mergeCell ref="A14:A15"/>
    <mergeCell ref="B14:B15"/>
    <mergeCell ref="C14:E14"/>
    <mergeCell ref="F14:I14"/>
    <mergeCell ref="A11:I11"/>
    <mergeCell ref="A7:I7"/>
    <mergeCell ref="A9:I9"/>
    <mergeCell ref="G83:I83"/>
    <mergeCell ref="G89:I89"/>
    <mergeCell ref="A83:C83"/>
    <mergeCell ref="A89:C89"/>
    <mergeCell ref="A90:C9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2019-04-21T11:22:58Z</dcterms:modified>
</cp:coreProperties>
</file>